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60" name="ID_A72779C443D548B997A53F3FFADE60BA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515350" y="46926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" name="ID_B0563D7232C4446AB296A95EB968235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288780" y="5778500"/>
          <a:ext cx="12192000" cy="26412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DDAF892A7A0F40328933CE13920BC8B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288780" y="8064500"/>
          <a:ext cx="12192000" cy="26412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" name="ID_57ED9EC40DA640998F1742A46C12CCAA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288780" y="5778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" name="ID_2752529B5626426E83ECBACE7DC81EA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288780" y="12636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9" name="ID_3B1D873D494A4BEEA500A949E1F22A1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288780" y="14922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6" name="ID_1253F8CB3C18459BB90D9CB2EC221A5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288780" y="17208500"/>
          <a:ext cx="12192000" cy="26412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2" name="ID_88CDD019C5174655A79EB55F8D69DEB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288780" y="19494500"/>
          <a:ext cx="12192000" cy="26412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27B441490EA649C09A18F2A832BD61D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2385040" y="19494500"/>
          <a:ext cx="10287000" cy="182784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5" name="ID_94B62CA5BC504D5FA373BA98A2417B1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288780" y="21780500"/>
          <a:ext cx="18478500" cy="52197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6" name="ID_A9555695847A4234B743D20603C6607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2385040" y="21780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7" name="ID_6FA2D9750CD840A482265911E580C57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288780" y="24066500"/>
          <a:ext cx="14354175" cy="39147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8" name="ID_A4F12D1DC5B44A08B9BF409EEAD5842F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2385040" y="24066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065841D0644B4951ACF707A85F52C4E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027170" y="3768090"/>
          <a:ext cx="1553845" cy="33674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0EE45EB27A7B4180B094CBB6DCF9D90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9288780" y="5778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EC61E02CC57342149CE0F41D33A28D6D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288780" y="8064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3" name="ID_92A95F31D8C440CC81325F34D79B9CD0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334500" y="33608010"/>
          <a:ext cx="3899535" cy="8451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4" name="ID_D24A10CA641245E7B9553204519FAF0C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288780" y="35496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5" name="ID_C1A0E20B45C344909E6045E9EE63E0BE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9288780" y="37782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6" name="ID_A3A0021F099C45DD8FE523168A38B5A7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9288780" y="40068500"/>
          <a:ext cx="13716000" cy="297180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<sst xmlns="http://schemas.openxmlformats.org/spreadsheetml/2006/main" count="46" uniqueCount="43">
  <si>
    <t>报销表格</t>
  </si>
  <si>
    <t>购买时间</t>
  </si>
  <si>
    <t>用途</t>
  </si>
  <si>
    <t>费用</t>
  </si>
  <si>
    <t>凭证</t>
  </si>
  <si>
    <t>备注</t>
  </si>
  <si>
    <t>2025-10.8</t>
  </si>
  <si>
    <t>电镐机油1箱 20瓶</t>
  </si>
  <si>
    <t>2025-9.25</t>
  </si>
  <si>
    <t>工业风批样机</t>
  </si>
  <si>
    <t>2025-9.12</t>
  </si>
  <si>
    <t>GPT5.0 
9月份</t>
  </si>
  <si>
    <t>2025-9.6</t>
  </si>
  <si>
    <t>大疆稳定器</t>
  </si>
  <si>
    <t>设计部已经完全掌握
详情可问运营</t>
  </si>
  <si>
    <t>2025-9.27</t>
  </si>
  <si>
    <t>无刷黄油枪的肩带采购进仓</t>
  </si>
  <si>
    <t>采购入仓库订单号
YT8799747108135
YT8800149424845
YT8800153419330
YT8800153657569
YT8800153784029
YT8800153947309</t>
  </si>
  <si>
    <t>设计部渲染器 1个月</t>
  </si>
  <si>
    <t>新渲染软件学习</t>
  </si>
  <si>
    <t>2025-10.27</t>
  </si>
  <si>
    <t>设计部渲染器软件3个月</t>
  </si>
  <si>
    <t>正版软件,渲染速度快</t>
  </si>
  <si>
    <t>黄油枪培训道具</t>
  </si>
  <si>
    <t>2025-9.22</t>
  </si>
  <si>
    <t>视频竖拍板</t>
  </si>
  <si>
    <t>2025-10.21</t>
  </si>
  <si>
    <t>采购电磨配件-10个</t>
  </si>
  <si>
    <t>JDVB49675448603</t>
  </si>
  <si>
    <t>2025-10.10</t>
  </si>
  <si>
    <t>钢丝气管代购</t>
  </si>
  <si>
    <t>店铺订单号
250902-238351890872758</t>
  </si>
  <si>
    <t>2025-10.17</t>
  </si>
  <si>
    <t>10月份
公司翻墙软件 一个月</t>
  </si>
  <si>
    <t>2025-9.16</t>
  </si>
  <si>
    <t>9月份
公司翻墙软件 一个月</t>
  </si>
  <si>
    <t>GPT5.5
10月份</t>
  </si>
  <si>
    <t>2025-10.22</t>
  </si>
  <si>
    <t>客服/公司共享文件
半年服务器</t>
  </si>
  <si>
    <t>2025-10.26</t>
  </si>
  <si>
    <t>AI作图软件 10月份
团队使用</t>
  </si>
  <si>
    <t>2025-9.24</t>
  </si>
  <si>
    <t>AI作图软件 9月份
团队使用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</si>
</sst>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sz val="16"/>
      <color theme="1"/>
      <name val="微软雅黑"/>
      <charset val="134"/>
    </font>
    <font>
      <sz val="2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" Type="http://schemas.openxmlformats.org/officeDocument/2006/relationships/image" Target="media/image7.png"/><Relationship Id="rId6" Type="http://schemas.openxmlformats.org/officeDocument/2006/relationships/image" Target="media/image6.pn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zoomScale="55" zoomScaleNormal="55" topLeftCell="A12" workbookViewId="0">
      <selection activeCell="H16" sqref="H16"/>
    </sheetView>
  </sheetViews>
  <sheetFormatPr defaultColWidth="40.6333333333333" defaultRowHeight="180" customHeight="1" outlineLevelCol="5"/>
  <cols>
    <col min="1" max="4" width="40.6333333333333" style="1" customWidth="1"/>
    <col min="5" max="5" width="40.6333333333333" style="2" customWidth="1"/>
    <col min="6" max="16384" width="40.6333333333333" style="3" customWidth="1"/>
  </cols>
  <sheetData>
    <row r="1" ht="95" customHeight="1" spans="1:4">
      <c r="A1" s="4" t="s">
        <v>0</v>
      </c>
      <c r="B1" s="5"/>
      <c r="C1" s="5"/>
      <c r="D1" s="6"/>
    </row>
    <row r="2" customHeight="1" spans="1: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</row>
    <row r="3" customHeight="1" spans="1:4">
      <c r="A3" s="1" t="s">
        <v>6</v>
      </c>
      <c r="B3" s="1" t="s">
        <v>7</v>
      </c>
      <c r="C3" s="7">
        <v>180</v>
      </c>
      <c r="D3" s="1" t="str">
        <f>_xlfn.DISPIMG("ID_065841D0644B4951ACF707A85F52C4E7",1)</f>
        <v>=DISPIMG("ID_065841D0644B4951ACF707A85F52C4E7",1)</v>
      </c>
    </row>
    <row r="4" customHeight="1" spans="1:5">
      <c r="A4" s="1" t="s">
        <v>8</v>
      </c>
      <c r="B4" s="7" t="s">
        <v>9</v>
      </c>
      <c r="C4" s="7">
        <v>405</v>
      </c>
      <c r="D4" s="1" t="str">
        <f>_xlfn.DISPIMG("ID_0EE45EB27A7B4180B094CBB6DCF9D906",1)</f>
        <v>=DISPIMG("ID_0EE45EB27A7B4180B094CBB6DCF9D906",1)</v>
      </c>
      <c r="E4" s="8"/>
    </row>
    <row r="5" customHeight="1" spans="1:5">
      <c r="A5" s="9" t="s">
        <v>10</v>
      </c>
      <c r="B5" s="7" t="s">
        <v>11</v>
      </c>
      <c r="C5" s="7">
        <v>110</v>
      </c>
      <c r="D5" s="1" t="str">
        <f>_xlfn.DISPIMG("ID_EC61E02CC57342149CE0F41D33A28D6D",1)</f>
        <v>=DISPIMG("ID_EC61E02CC57342149CE0F41D33A28D6D",1)</v>
      </c>
      <c r="E5" s="8"/>
    </row>
    <row r="6" customHeight="1" spans="1:5">
      <c r="A6" s="9" t="s">
        <v>12</v>
      </c>
      <c r="B6" s="7" t="s">
        <v>13</v>
      </c>
      <c r="C6" s="7">
        <v>2496.8</v>
      </c>
      <c r="D6" s="1" t="str">
        <f>_xlfn.DISPIMG("ID_A72779C443D548B997A53F3FFADE60BA",1)</f>
        <v>=DISPIMG("ID_A72779C443D548B997A53F3FFADE60BA",1)</v>
      </c>
      <c r="E6" s="8" t="s">
        <v>14</v>
      </c>
    </row>
    <row r="7" customHeight="1" spans="1:5">
      <c r="A7" s="9" t="s">
        <v>15</v>
      </c>
      <c r="B7" s="7" t="s">
        <v>16</v>
      </c>
      <c r="C7" s="7">
        <v>2556.88</v>
      </c>
      <c r="D7" s="1" t="str">
        <f>_xlfn.DISPIMG("ID_57ED9EC40DA640998F1742A46C12CCAA",1)</f>
        <v>=DISPIMG("ID_57ED9EC40DA640998F1742A46C12CCAA",1)</v>
      </c>
      <c r="E7" s="10" t="s">
        <v>17</v>
      </c>
    </row>
    <row r="8" customHeight="1" spans="1:5">
      <c r="A8" s="9" t="s">
        <v>10</v>
      </c>
      <c r="B8" s="1" t="s">
        <v>18</v>
      </c>
      <c r="C8" s="7">
        <v>147</v>
      </c>
      <c r="D8" s="1" t="str">
        <f>_xlfn.DISPIMG("ID_B0563D7232C4446AB296A95EB9682358",1)</f>
        <v>=DISPIMG("ID_B0563D7232C4446AB296A95EB9682358",1)</v>
      </c>
      <c r="E8" s="2" t="s">
        <v>19</v>
      </c>
    </row>
    <row r="9" customHeight="1" spans="1:5">
      <c r="A9" s="9" t="s">
        <v>20</v>
      </c>
      <c r="B9" s="7" t="s">
        <v>21</v>
      </c>
      <c r="C9" s="7">
        <v>180</v>
      </c>
      <c r="D9" s="1" t="str">
        <f>_xlfn.DISPIMG("ID_DDAF892A7A0F40328933CE13920BC8B5",1)</f>
        <v>=DISPIMG("ID_DDAF892A7A0F40328933CE13920BC8B5",1)</v>
      </c>
      <c r="E9" s="8" t="s">
        <v>22</v>
      </c>
    </row>
    <row r="10" customHeight="1" spans="1:4">
      <c r="A10" s="9" t="s">
        <v>15</v>
      </c>
      <c r="B10" s="1" t="s">
        <v>23</v>
      </c>
      <c r="C10" s="7">
        <v>42</v>
      </c>
      <c r="D10" s="1" t="str">
        <f>_xlfn.DISPIMG("ID_2752529B5626426E83ECBACE7DC81EA6",1)</f>
        <v>=DISPIMG("ID_2752529B5626426E83ECBACE7DC81EA6",1)</v>
      </c>
    </row>
    <row r="11" customHeight="1" spans="1:4">
      <c r="A11" s="9" t="s">
        <v>24</v>
      </c>
      <c r="B11" s="1" t="s">
        <v>25</v>
      </c>
      <c r="C11" s="7">
        <v>122</v>
      </c>
      <c r="D11" s="1" t="str">
        <f>_xlfn.DISPIMG("ID_3B1D873D494A4BEEA500A949E1F22A1F",1)</f>
        <v>=DISPIMG("ID_3B1D873D494A4BEEA500A949E1F22A1F",1)</v>
      </c>
    </row>
    <row r="12" customHeight="1" spans="1:5">
      <c r="A12" s="9" t="s">
        <v>26</v>
      </c>
      <c r="B12" s="1" t="s">
        <v>27</v>
      </c>
      <c r="C12" s="7">
        <v>100</v>
      </c>
      <c r="D12" s="1" t="str">
        <f>_xlfn.DISPIMG("ID_1253F8CB3C18459BB90D9CB2EC221A52",1)</f>
        <v>=DISPIMG("ID_1253F8CB3C18459BB90D9CB2EC221A52",1)</v>
      </c>
      <c r="E12" s="2" t="s">
        <v>28</v>
      </c>
    </row>
    <row r="13" customHeight="1" spans="1:6">
      <c r="A13" s="9" t="s">
        <v>29</v>
      </c>
      <c r="B13" s="1" t="s">
        <v>30</v>
      </c>
      <c r="C13" s="7">
        <v>120</v>
      </c>
      <c r="D13" s="1" t="str">
        <f>_xlfn.DISPIMG("ID_88CDD019C5174655A79EB55F8D69DEB6",1)</f>
        <v>=DISPIMG("ID_88CDD019C5174655A79EB55F8D69DEB6",1)</v>
      </c>
      <c r="E13" s="2" t="str">
        <f>_xlfn.DISPIMG("ID_27B441490EA649C09A18F2A832BD61D0",1)</f>
        <v>=DISPIMG("ID_27B441490EA649C09A18F2A832BD61D0",1)</v>
      </c>
      <c r="F13" s="11" t="s">
        <v>31</v>
      </c>
    </row>
    <row r="14" customHeight="1" spans="1:5">
      <c r="A14" s="9" t="s">
        <v>32</v>
      </c>
      <c r="B14" s="7" t="s">
        <v>33</v>
      </c>
      <c r="C14" s="7">
        <v>80</v>
      </c>
      <c r="D14" s="1" t="str">
        <f>_xlfn.DISPIMG("ID_94B62CA5BC504D5FA373BA98A2417B12",1)</f>
        <v>=DISPIMG("ID_94B62CA5BC504D5FA373BA98A2417B12",1)</v>
      </c>
      <c r="E14" s="2" t="str">
        <f>_xlfn.DISPIMG("ID_A9555695847A4234B743D20603C66074",1)</f>
        <v>=DISPIMG("ID_A9555695847A4234B743D20603C66074",1)</v>
      </c>
    </row>
    <row r="15" customHeight="1" spans="1:5">
      <c r="A15" s="9" t="s">
        <v>34</v>
      </c>
      <c r="B15" s="7" t="s">
        <v>35</v>
      </c>
      <c r="C15" s="7">
        <v>80</v>
      </c>
      <c r="D15" s="1" t="str">
        <f>_xlfn.DISPIMG("ID_6FA2D9750CD840A482265911E580C571",1)</f>
        <v>=DISPIMG("ID_6FA2D9750CD840A482265911E580C571",1)</v>
      </c>
      <c r="E15" s="2" t="str">
        <f>_xlfn.DISPIMG("ID_A4F12D1DC5B44A08B9BF409EEAD5842F",1)</f>
        <v>=DISPIMG("ID_A4F12D1DC5B44A08B9BF409EEAD5842F",1)</v>
      </c>
    </row>
    <row r="16" customHeight="1" spans="1:4">
      <c r="A16" s="9" t="s">
        <v>6</v>
      </c>
      <c r="B16" s="7" t="s">
        <v>36</v>
      </c>
      <c r="C16" s="7">
        <v>169</v>
      </c>
      <c r="D16" s="1" t="str">
        <f>_xlfn.DISPIMG("ID_92A95F31D8C440CC81325F34D79B9CD0",1)</f>
        <v>=DISPIMG("ID_92A95F31D8C440CC81325F34D79B9CD0",1)</v>
      </c>
    </row>
    <row r="17" customHeight="1" spans="1:4">
      <c r="A17" s="9" t="s">
        <v>37</v>
      </c>
      <c r="B17" s="7" t="s">
        <v>38</v>
      </c>
      <c r="C17" s="7">
        <v>479.97</v>
      </c>
      <c r="D17" s="1" t="str">
        <f>_xlfn.DISPIMG("ID_D24A10CA641245E7B9553204519FAF0C",1)</f>
        <v>=DISPIMG("ID_D24A10CA641245E7B9553204519FAF0C",1)</v>
      </c>
    </row>
    <row r="18" customHeight="1" spans="1:4">
      <c r="A18" s="9" t="s">
        <v>39</v>
      </c>
      <c r="B18" s="7" t="s">
        <v>40</v>
      </c>
      <c r="C18" s="7">
        <v>39</v>
      </c>
      <c r="D18" s="1" t="str">
        <f>_xlfn.DISPIMG("ID_C1A0E20B45C344909E6045E9EE63E0BE",1)</f>
        <v>=DISPIMG("ID_C1A0E20B45C344909E6045E9EE63E0BE",1)</v>
      </c>
    </row>
    <row r="19" customHeight="1" spans="1:4">
      <c r="A19" s="9" t="s">
        <v>41</v>
      </c>
      <c r="B19" s="7" t="s">
        <v>42</v>
      </c>
      <c r="C19" s="7">
        <v>39</v>
      </c>
      <c r="D19" s="1" t="str">
        <f>_xlfn.DISPIMG("ID_A3A0021F099C45DD8FE523168A38B5A7",1)</f>
        <v>=DISPIMG("ID_A3A0021F099C45DD8FE523168A38B5A7",1)</v>
      </c>
    </row>
    <row r="20" customHeight="1" spans="1:3">
      <c r="A20" s="9"/>
      <c r="B20" s="7"/>
      <c r="C20" s="12">
        <f>SUM(C3:C19)</f>
        <v>7346.65</v>
      </c>
    </row>
    <row r="21" customHeight="1" spans="1:2">
      <c r="A21" s="9"/>
      <c r="B21" s="7"/>
    </row>
    <row r="22" customHeight="1" spans="1:2">
      <c r="A22" s="9"/>
      <c r="B22" s="7"/>
    </row>
    <row r="23" customHeight="1" spans="1:2">
      <c r="A23" s="9"/>
      <c r="B23" s="7"/>
    </row>
    <row r="24" customHeight="1" spans="1:2">
      <c r="A24" s="9"/>
      <c r="B24" s="7"/>
    </row>
    <row r="25" customHeight="1" spans="1:2">
      <c r="A25" s="9"/>
      <c r="B25" s="7"/>
    </row>
    <row r="26" customHeight="1" spans="1:2">
      <c r="A26" s="9"/>
      <c r="B26" s="7"/>
    </row>
    <row r="27" customHeight="1" spans="1:2">
      <c r="A27" s="9"/>
      <c r="B27" s="7"/>
    </row>
    <row r="28" customHeight="1" spans="1:2">
      <c r="A28" s="9"/>
      <c r="B28" s="7"/>
    </row>
    <row r="29" customHeight="1" spans="1:2">
      <c r="A29" s="9"/>
      <c r="B29" s="7"/>
    </row>
    <row r="30" customHeight="1" spans="1:2">
      <c r="A30" s="9"/>
      <c r="B30" s="7"/>
    </row>
    <row r="31" customHeight="1" spans="1:2">
      <c r="A31" s="9"/>
      <c r="B31" s="7"/>
    </row>
    <row r="32" customHeight="1" spans="1:2">
      <c r="A32" s="9"/>
      <c r="B32" s="7"/>
    </row>
    <row r="33" customHeight="1" spans="1:2">
      <c r="A33" s="9"/>
      <c r="B33" s="7"/>
    </row>
    <row r="34" customHeight="1" spans="1:2">
      <c r="A34" s="9"/>
      <c r="B34" s="7"/>
    </row>
    <row r="35" customHeight="1" spans="1:2">
      <c r="A35" s="9"/>
      <c r="B35" s="7"/>
    </row>
    <row r="36" customHeight="1" spans="1:2">
      <c r="A36" s="9"/>
      <c r="B36" s="7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陈慧珍</dc:creator>
  <cp:lastModifiedBy>Administrator</cp:lastModifiedBy>
  <dcterms:created xsi:type="dcterms:W3CDTF">2023-05-12T11:15:00Z</dcterms:created>
  <dcterms:modified xsi:type="dcterms:W3CDTF">2025-10-29T14:53:53Z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2052-12.8.2.21555</vt:lpwstr>
  </property>
  <property fmtid="{D5CDD505-2E9C-101B-9397-08002B2CF9AE}" pid="3" name="ICV">
    <vt:lpwstr>0C897340E0334EA09AB4440D8BBBE31B_13</vt:lpwstr>
  </property>
</Properties>
</file>